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activeTab="1"/>
  </bookViews>
  <sheets>
    <sheet name="2020年全年" sheetId="1" r:id="rId1"/>
    <sheet name="2021年第一季度" sheetId="2" r:id="rId2"/>
  </sheets>
  <calcPr calcId="144525"/>
</workbook>
</file>

<file path=xl/sharedStrings.xml><?xml version="1.0" encoding="utf-8"?>
<sst xmlns="http://schemas.openxmlformats.org/spreadsheetml/2006/main" count="34">
  <si>
    <t>2021年全年统计指标</t>
  </si>
  <si>
    <r>
      <rPr>
        <sz val="13"/>
        <rFont val="宋体"/>
        <charset val="134"/>
      </rPr>
      <t>项</t>
    </r>
    <r>
      <rPr>
        <sz val="13"/>
        <rFont val="宋体"/>
        <charset val="134"/>
      </rPr>
      <t xml:space="preserve">  </t>
    </r>
    <r>
      <rPr>
        <sz val="13"/>
        <rFont val="宋体"/>
        <charset val="134"/>
      </rPr>
      <t>目</t>
    </r>
  </si>
  <si>
    <r>
      <rPr>
        <sz val="16"/>
        <rFont val="宋体"/>
        <charset val="134"/>
      </rPr>
      <t>年</t>
    </r>
    <r>
      <rPr>
        <sz val="16"/>
        <rFont val="宋体"/>
        <charset val="134"/>
      </rPr>
      <t xml:space="preserve">  </t>
    </r>
    <r>
      <rPr>
        <sz val="16"/>
        <rFont val="宋体"/>
        <charset val="134"/>
      </rPr>
      <t>份</t>
    </r>
  </si>
  <si>
    <t>增长额</t>
  </si>
  <si>
    <t>同比增长</t>
  </si>
  <si>
    <t>2020年</t>
  </si>
  <si>
    <t>2021年</t>
  </si>
  <si>
    <t>入院人数</t>
  </si>
  <si>
    <t>出院人数</t>
  </si>
  <si>
    <t>实际占用总床日数</t>
  </si>
  <si>
    <t>病床周转次数</t>
  </si>
  <si>
    <t>病床使用率</t>
  </si>
  <si>
    <t>病床工作日</t>
  </si>
  <si>
    <t>出院者占用总床日数</t>
  </si>
  <si>
    <t>手术室工作情况</t>
  </si>
  <si>
    <t>平均住院日</t>
  </si>
  <si>
    <t>日均费用(元)</t>
  </si>
  <si>
    <t>门诊药比</t>
  </si>
  <si>
    <t>住院药比</t>
  </si>
  <si>
    <t>全院药比</t>
  </si>
  <si>
    <t>住院材料比</t>
  </si>
  <si>
    <t>门诊总诊疗人次</t>
  </si>
  <si>
    <t>门急诊人次</t>
  </si>
  <si>
    <t>血透收入</t>
  </si>
  <si>
    <t>门诊业务收入</t>
  </si>
  <si>
    <t>住院业务收入</t>
  </si>
  <si>
    <t>业务总收入</t>
  </si>
  <si>
    <t>门急诊人均费用(元)</t>
  </si>
  <si>
    <t>住院均次费用(元)</t>
  </si>
  <si>
    <t>2021、2022年1-6月统计指标</t>
  </si>
  <si>
    <t>2022年</t>
  </si>
  <si>
    <t>门急诊业务收入</t>
  </si>
  <si>
    <t>门诊人均费用(元)</t>
  </si>
  <si>
    <t>价格：医院医疗服务价格严格按照社保局下发的最新文件执行。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</si>
</sst>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176" formatCode="0_ ;[Red]\-0\ "/>
    <numFmt numFmtId="177" formatCode="0.0_);[Red]\(0.0\)"/>
    <numFmt numFmtId="42" formatCode="_ &quot;￥&quot;* #,##0_ ;_ &quot;￥&quot;* \-#,##0_ ;_ &quot;￥&quot;* &quot;-&quot;_ ;_ @_ "/>
    <numFmt numFmtId="178" formatCode="_ * #,##0.00_ ;_ * \-#,##0.00_ ;_ * &quot;-&quot;??.00_ ;_ @_ "/>
    <numFmt numFmtId="41" formatCode="_ * #,##0_ ;_ * \-#,##0_ ;_ * &quot;-&quot;_ ;_ @_ "/>
    <numFmt numFmtId="179" formatCode="0.00_ ;[Red]\-0.00\ "/>
    <numFmt numFmtId="44" formatCode="_ &quot;￥&quot;* #,##0.00_ ;_ &quot;￥&quot;* \-#,##0.00_ ;_ &quot;￥&quot;* &quot;-&quot;??_ ;_ @_ "/>
    <numFmt numFmtId="180" formatCode="0.00_ "/>
    <numFmt numFmtId="181" formatCode="0.0%"/>
    <numFmt numFmtId="182" formatCode="0_ "/>
    <numFmt numFmtId="183" formatCode="0_);[Red]\(0\)"/>
    <numFmt numFmtId="184" formatCode="0.0;[Red]0.0"/>
    <numFmt numFmtId="185" formatCode="0.00;[Red]0.00"/>
  </numFmts>
  <fonts count="27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3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9" fillId="5" borderId="7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57" fontId="2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0" fontId="4" fillId="0" borderId="5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80" fontId="4" fillId="0" borderId="5" xfId="0" applyNumberFormat="1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right" vertical="center"/>
    </xf>
    <xf numFmtId="181" fontId="4" fillId="0" borderId="5" xfId="0" applyNumberFormat="1" applyFont="1" applyBorder="1" applyAlignment="1">
      <alignment horizontal="right" vertical="center"/>
    </xf>
    <xf numFmtId="182" fontId="5" fillId="0" borderId="5" xfId="0" applyNumberFormat="1" applyFont="1" applyBorder="1" applyAlignment="1">
      <alignment horizontal="right" vertical="center" wrapText="1"/>
    </xf>
    <xf numFmtId="183" fontId="4" fillId="0" borderId="5" xfId="0" applyNumberFormat="1" applyFont="1" applyBorder="1" applyAlignment="1">
      <alignment horizontal="right" vertical="center" wrapText="1"/>
    </xf>
    <xf numFmtId="184" fontId="5" fillId="0" borderId="5" xfId="0" applyNumberFormat="1" applyFont="1" applyBorder="1" applyAlignment="1">
      <alignment horizontal="right" vertical="center" wrapText="1"/>
    </xf>
    <xf numFmtId="179" fontId="5" fillId="0" borderId="5" xfId="0" applyNumberFormat="1" applyFont="1" applyBorder="1" applyAlignment="1">
      <alignment horizontal="right" vertical="center" wrapText="1"/>
    </xf>
    <xf numFmtId="177" fontId="4" fillId="0" borderId="5" xfId="0" applyNumberFormat="1" applyFont="1" applyFill="1" applyBorder="1" applyAlignment="1">
      <alignment horizontal="right" vertical="center" wrapText="1"/>
    </xf>
    <xf numFmtId="17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185" fontId="4" fillId="0" borderId="5" xfId="0" applyNumberFormat="1" applyFont="1" applyBorder="1" applyAlignment="1">
      <alignment horizontal="right" vertical="center"/>
    </xf>
    <xf numFmtId="178" fontId="4" fillId="0" borderId="5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57" fontId="2" fillId="0" borderId="2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10" fontId="4" fillId="0" borderId="5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180" fontId="4" fillId="0" borderId="5" xfId="0" applyNumberFormat="1" applyFont="1" applyFill="1" applyBorder="1" applyAlignment="1">
      <alignment horizontal="right" vertical="center"/>
    </xf>
    <xf numFmtId="181" fontId="4" fillId="0" borderId="5" xfId="0" applyNumberFormat="1" applyFont="1" applyFill="1" applyBorder="1" applyAlignment="1">
      <alignment horizontal="right" vertical="center"/>
    </xf>
    <xf numFmtId="182" fontId="5" fillId="0" borderId="5" xfId="0" applyNumberFormat="1" applyFont="1" applyFill="1" applyBorder="1" applyAlignment="1">
      <alignment horizontal="right" vertical="center" wrapText="1"/>
    </xf>
    <xf numFmtId="183" fontId="4" fillId="0" borderId="5" xfId="0" applyNumberFormat="1" applyFont="1" applyFill="1" applyBorder="1" applyAlignment="1">
      <alignment horizontal="right" vertical="center" wrapText="1"/>
    </xf>
    <xf numFmtId="184" fontId="5" fillId="0" borderId="5" xfId="0" applyNumberFormat="1" applyFont="1" applyFill="1" applyBorder="1" applyAlignment="1">
      <alignment horizontal="right" vertical="center" wrapText="1"/>
    </xf>
    <xf numFmtId="185" fontId="4" fillId="0" borderId="5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B25" sqref="B25:C25"/>
    </sheetView>
  </sheetViews>
  <sheetFormatPr defaultColWidth="9" defaultRowHeight="13.5" outlineLevelCol="4"/>
  <cols>
    <col min="1" max="1" width="20.375" customWidth="1"/>
    <col min="2" max="5" width="16" customWidth="1"/>
  </cols>
  <sheetData>
    <row r="1" ht="22.5" customHeight="1" spans="1:5">
      <c r="A1" s="1" t="s">
        <v>0</v>
      </c>
      <c r="B1" s="1"/>
      <c r="C1" s="1"/>
      <c r="D1" s="1"/>
      <c r="E1" s="1"/>
    </row>
    <row r="2" ht="18.95" customHeight="1" spans="1:5">
      <c r="A2" s="2" t="s">
        <v>1</v>
      </c>
      <c r="B2" s="3" t="s">
        <v>2</v>
      </c>
      <c r="C2" s="3"/>
      <c r="D2" s="4" t="s">
        <v>3</v>
      </c>
      <c r="E2" s="30" t="s">
        <v>4</v>
      </c>
    </row>
    <row r="3" ht="18.95" customHeight="1" spans="1:5">
      <c r="A3" s="2"/>
      <c r="B3" s="6" t="s">
        <v>5</v>
      </c>
      <c r="C3" s="6" t="s">
        <v>6</v>
      </c>
      <c r="D3" s="4"/>
      <c r="E3" s="30"/>
    </row>
    <row r="4" ht="18.95" customHeight="1" spans="1:5">
      <c r="A4" s="7" t="s">
        <v>7</v>
      </c>
      <c r="B4" s="31">
        <v>11823</v>
      </c>
      <c r="C4" s="31">
        <v>11792</v>
      </c>
      <c r="D4" s="9">
        <f>C4-B4</f>
        <v>-31</v>
      </c>
      <c r="E4" s="32">
        <f>D4/B4</f>
        <v>-0.00262200795060475</v>
      </c>
    </row>
    <row r="5" ht="18.95" customHeight="1" spans="1:5">
      <c r="A5" s="7" t="s">
        <v>8</v>
      </c>
      <c r="B5" s="33">
        <v>11684</v>
      </c>
      <c r="C5" s="34">
        <v>11792</v>
      </c>
      <c r="D5" s="12">
        <f t="shared" ref="D5:D25" si="0">C5-B5</f>
        <v>108</v>
      </c>
      <c r="E5" s="32">
        <f t="shared" ref="E5:E25" si="1">D5/B5</f>
        <v>0.00924340979116741</v>
      </c>
    </row>
    <row r="6" ht="18.95" customHeight="1" spans="1:5">
      <c r="A6" s="7" t="s">
        <v>9</v>
      </c>
      <c r="B6" s="31">
        <v>86107</v>
      </c>
      <c r="C6" s="31">
        <v>72105</v>
      </c>
      <c r="D6" s="9">
        <f t="shared" si="0"/>
        <v>-14002</v>
      </c>
      <c r="E6" s="32">
        <f t="shared" si="1"/>
        <v>-0.162611634361899</v>
      </c>
    </row>
    <row r="7" ht="18.95" customHeight="1" spans="1:5">
      <c r="A7" s="7" t="s">
        <v>10</v>
      </c>
      <c r="B7" s="35">
        <v>25.01</v>
      </c>
      <c r="C7" s="35">
        <v>26.8</v>
      </c>
      <c r="D7" s="14">
        <f t="shared" si="0"/>
        <v>1.79</v>
      </c>
      <c r="E7" s="32">
        <f t="shared" si="1"/>
        <v>0.0715713714514194</v>
      </c>
    </row>
    <row r="8" ht="18.95" customHeight="1" spans="1:5">
      <c r="A8" s="7" t="s">
        <v>11</v>
      </c>
      <c r="B8" s="36">
        <v>0.503779501761037</v>
      </c>
      <c r="C8" s="36">
        <v>0.448972602739726</v>
      </c>
      <c r="D8" s="10">
        <f t="shared" si="0"/>
        <v>-0.0548068990213113</v>
      </c>
      <c r="E8" s="32">
        <f t="shared" si="1"/>
        <v>-0.10879144314075</v>
      </c>
    </row>
    <row r="9" ht="18.95" customHeight="1" spans="1:5">
      <c r="A9" s="7" t="s">
        <v>12</v>
      </c>
      <c r="B9" s="35">
        <v>184.38329764454</v>
      </c>
      <c r="C9" s="35">
        <v>163.875</v>
      </c>
      <c r="D9" s="14">
        <f t="shared" si="0"/>
        <v>-20.5082976445396</v>
      </c>
      <c r="E9" s="32">
        <f t="shared" si="1"/>
        <v>-0.111226439197742</v>
      </c>
    </row>
    <row r="10" ht="18.95" customHeight="1" spans="1:5">
      <c r="A10" s="7" t="s">
        <v>13</v>
      </c>
      <c r="B10" s="37">
        <v>85060</v>
      </c>
      <c r="C10" s="37">
        <v>72046</v>
      </c>
      <c r="D10" s="9">
        <f t="shared" si="0"/>
        <v>-13014</v>
      </c>
      <c r="E10" s="32">
        <f t="shared" si="1"/>
        <v>-0.152997883846696</v>
      </c>
    </row>
    <row r="11" ht="18.95" customHeight="1" spans="1:5">
      <c r="A11" s="7" t="s">
        <v>14</v>
      </c>
      <c r="B11" s="38">
        <v>3781</v>
      </c>
      <c r="C11" s="38">
        <v>3688</v>
      </c>
      <c r="D11" s="9">
        <f t="shared" si="0"/>
        <v>-93</v>
      </c>
      <c r="E11" s="32">
        <f t="shared" si="1"/>
        <v>-0.0245966675482677</v>
      </c>
    </row>
    <row r="12" ht="18.95" customHeight="1" spans="1:5">
      <c r="A12" s="7" t="s">
        <v>15</v>
      </c>
      <c r="B12" s="39">
        <v>7.28004108182129</v>
      </c>
      <c r="C12" s="39">
        <v>6.10973541383989</v>
      </c>
      <c r="D12" s="19">
        <f t="shared" si="0"/>
        <v>-1.1703056679814</v>
      </c>
      <c r="E12" s="32">
        <f t="shared" si="1"/>
        <v>-0.160755365914586</v>
      </c>
    </row>
    <row r="13" ht="18.95" customHeight="1" spans="1:5">
      <c r="A13" s="7" t="s">
        <v>16</v>
      </c>
      <c r="B13" s="20">
        <f>B23/366</f>
        <v>217080.755464481</v>
      </c>
      <c r="C13" s="20">
        <f>C23/366</f>
        <v>184824.322513661</v>
      </c>
      <c r="D13" s="21">
        <f t="shared" si="0"/>
        <v>-32256.4329508196</v>
      </c>
      <c r="E13" s="32">
        <f t="shared" si="1"/>
        <v>-0.148591858738475</v>
      </c>
    </row>
    <row r="14" ht="18.95" customHeight="1" spans="1:5">
      <c r="A14" s="7" t="s">
        <v>17</v>
      </c>
      <c r="B14" s="32">
        <v>0.4754</v>
      </c>
      <c r="C14" s="32">
        <v>0.5342</v>
      </c>
      <c r="D14" s="10">
        <f t="shared" si="0"/>
        <v>0.0588</v>
      </c>
      <c r="E14" s="32">
        <f t="shared" si="1"/>
        <v>0.123685317627261</v>
      </c>
    </row>
    <row r="15" ht="18.95" customHeight="1" spans="1:5">
      <c r="A15" s="7" t="s">
        <v>18</v>
      </c>
      <c r="B15" s="32">
        <v>0.2094</v>
      </c>
      <c r="C15" s="32">
        <v>0.2356</v>
      </c>
      <c r="D15" s="10">
        <f t="shared" si="0"/>
        <v>0.0262</v>
      </c>
      <c r="E15" s="32">
        <f t="shared" si="1"/>
        <v>0.125119388729704</v>
      </c>
    </row>
    <row r="16" ht="18.95" customHeight="1" spans="1:5">
      <c r="A16" s="7" t="s">
        <v>19</v>
      </c>
      <c r="B16" s="32">
        <v>0.2956</v>
      </c>
      <c r="C16" s="32">
        <v>0.346</v>
      </c>
      <c r="D16" s="10">
        <f t="shared" si="0"/>
        <v>0.0504</v>
      </c>
      <c r="E16" s="32">
        <f t="shared" si="1"/>
        <v>0.170500676589986</v>
      </c>
    </row>
    <row r="17" ht="18.95" customHeight="1" spans="1:5">
      <c r="A17" s="7" t="s">
        <v>20</v>
      </c>
      <c r="B17" s="32">
        <v>0.0468</v>
      </c>
      <c r="C17" s="32">
        <v>0.0728</v>
      </c>
      <c r="D17" s="10">
        <f t="shared" si="0"/>
        <v>0.026</v>
      </c>
      <c r="E17" s="32">
        <f t="shared" si="1"/>
        <v>0.555555555555556</v>
      </c>
    </row>
    <row r="18" ht="18.95" customHeight="1" spans="1:5">
      <c r="A18" s="7" t="s">
        <v>21</v>
      </c>
      <c r="B18" s="34">
        <v>139290</v>
      </c>
      <c r="C18" s="34">
        <v>149180</v>
      </c>
      <c r="D18" s="12">
        <f t="shared" si="0"/>
        <v>9890</v>
      </c>
      <c r="E18" s="32">
        <f t="shared" si="1"/>
        <v>0.0710029434991744</v>
      </c>
    </row>
    <row r="19" ht="18.95" customHeight="1" spans="1:5">
      <c r="A19" s="7" t="s">
        <v>22</v>
      </c>
      <c r="B19" s="34">
        <v>139290</v>
      </c>
      <c r="C19" s="34">
        <v>149180</v>
      </c>
      <c r="D19" s="12">
        <f t="shared" si="0"/>
        <v>9890</v>
      </c>
      <c r="E19" s="32">
        <f t="shared" si="1"/>
        <v>0.0710029434991744</v>
      </c>
    </row>
    <row r="20" ht="18.95" customHeight="1" spans="1:5">
      <c r="A20" s="7" t="s">
        <v>23</v>
      </c>
      <c r="B20" s="40">
        <v>6190882.33</v>
      </c>
      <c r="C20" s="40">
        <v>6196364.63</v>
      </c>
      <c r="D20" s="14">
        <f t="shared" si="0"/>
        <v>5482.29999999981</v>
      </c>
      <c r="E20" s="32">
        <f t="shared" si="1"/>
        <v>0.000885544209657077</v>
      </c>
    </row>
    <row r="21" ht="18.95" customHeight="1" spans="1:5">
      <c r="A21" s="7" t="s">
        <v>24</v>
      </c>
      <c r="B21" s="40">
        <v>23969541.25</v>
      </c>
      <c r="C21" s="40">
        <v>25023718.98</v>
      </c>
      <c r="D21" s="14">
        <f t="shared" si="0"/>
        <v>1054177.73</v>
      </c>
      <c r="E21" s="32">
        <f t="shared" si="1"/>
        <v>0.0439798876000599</v>
      </c>
    </row>
    <row r="22" ht="18.95" customHeight="1" spans="1:5">
      <c r="A22" s="7" t="s">
        <v>25</v>
      </c>
      <c r="B22" s="40">
        <v>55482015.26</v>
      </c>
      <c r="C22" s="40">
        <v>42621983.06</v>
      </c>
      <c r="D22" s="14">
        <f t="shared" si="0"/>
        <v>-12860032.2</v>
      </c>
      <c r="E22" s="32">
        <f t="shared" si="1"/>
        <v>-0.231787402453485</v>
      </c>
    </row>
    <row r="23" ht="18.95" customHeight="1" spans="1:5">
      <c r="A23" s="7" t="s">
        <v>26</v>
      </c>
      <c r="B23" s="40">
        <v>79451556.5</v>
      </c>
      <c r="C23" s="40">
        <v>67645702.04</v>
      </c>
      <c r="D23" s="14">
        <f t="shared" si="0"/>
        <v>-11805854.46</v>
      </c>
      <c r="E23" s="32">
        <f t="shared" si="1"/>
        <v>-0.148591858738475</v>
      </c>
    </row>
    <row r="24" ht="18.95" customHeight="1" spans="1:5">
      <c r="A24" s="26" t="s">
        <v>27</v>
      </c>
      <c r="B24" s="27">
        <f>B21/B18</f>
        <v>172.083719218896</v>
      </c>
      <c r="C24" s="27">
        <v>189.59</v>
      </c>
      <c r="D24" s="14">
        <f t="shared" si="0"/>
        <v>17.5062807811042</v>
      </c>
      <c r="E24" s="32">
        <f t="shared" si="1"/>
        <v>0.101731185614577</v>
      </c>
    </row>
    <row r="25" ht="18.95" customHeight="1" spans="1:5">
      <c r="A25" s="26" t="s">
        <v>28</v>
      </c>
      <c r="B25" s="40">
        <v>4748.55</v>
      </c>
      <c r="C25" s="40">
        <v>3614.48295963365</v>
      </c>
      <c r="D25" s="14">
        <f t="shared" si="0"/>
        <v>-1134.06704036635</v>
      </c>
      <c r="E25" s="32">
        <f t="shared" si="1"/>
        <v>-0.238823859992282</v>
      </c>
    </row>
  </sheetData>
  <mergeCells count="5">
    <mergeCell ref="A1:E1"/>
    <mergeCell ref="B2:C2"/>
    <mergeCell ref="A2:A3"/>
    <mergeCell ref="D2:D3"/>
    <mergeCell ref="E2:E3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D20" sqref="D20"/>
    </sheetView>
  </sheetViews>
  <sheetFormatPr defaultColWidth="9" defaultRowHeight="13.5"/>
  <cols>
    <col min="1" max="1" width="19.875" customWidth="1"/>
    <col min="2" max="2" width="16.25" customWidth="1"/>
    <col min="3" max="3" width="16.125" customWidth="1"/>
    <col min="4" max="5" width="15.125" customWidth="1"/>
  </cols>
  <sheetData>
    <row r="1" ht="22.5" customHeight="1" spans="1:5">
      <c r="A1" s="1" t="s">
        <v>29</v>
      </c>
      <c r="B1" s="1"/>
      <c r="C1" s="1"/>
      <c r="D1" s="1"/>
      <c r="E1" s="1"/>
    </row>
    <row r="2" ht="18" customHeight="1" spans="1:5">
      <c r="A2" s="2" t="s">
        <v>1</v>
      </c>
      <c r="B2" s="3" t="s">
        <v>2</v>
      </c>
      <c r="C2" s="3"/>
      <c r="D2" s="4" t="s">
        <v>3</v>
      </c>
      <c r="E2" s="5" t="s">
        <v>4</v>
      </c>
    </row>
    <row r="3" ht="18" customHeight="1" spans="1:5">
      <c r="A3" s="2"/>
      <c r="B3" s="6" t="s">
        <v>6</v>
      </c>
      <c r="C3" s="6" t="s">
        <v>30</v>
      </c>
      <c r="D3" s="4"/>
      <c r="E3" s="5"/>
    </row>
    <row r="4" ht="18" customHeight="1" spans="1:5">
      <c r="A4" s="7" t="s">
        <v>7</v>
      </c>
      <c r="B4" s="8">
        <v>5721</v>
      </c>
      <c r="C4" s="8">
        <v>5819</v>
      </c>
      <c r="D4" s="9">
        <f>C4-B4</f>
        <v>98</v>
      </c>
      <c r="E4" s="10">
        <f>D4/B4</f>
        <v>0.0171298723999301</v>
      </c>
    </row>
    <row r="5" ht="18" customHeight="1" spans="1:9">
      <c r="A5" s="7" t="s">
        <v>8</v>
      </c>
      <c r="B5" s="11">
        <v>5661</v>
      </c>
      <c r="C5" s="11">
        <v>5727</v>
      </c>
      <c r="D5" s="12">
        <f t="shared" ref="D5:D26" si="0">C5-B5</f>
        <v>66</v>
      </c>
      <c r="E5" s="10">
        <f t="shared" ref="E5:E26" si="1">D5/B5</f>
        <v>0.0116587175410705</v>
      </c>
      <c r="I5" s="29"/>
    </row>
    <row r="6" ht="18" customHeight="1" spans="1:5">
      <c r="A6" s="7" t="s">
        <v>9</v>
      </c>
      <c r="B6" s="8">
        <v>34876</v>
      </c>
      <c r="C6" s="8">
        <v>36907</v>
      </c>
      <c r="D6" s="9">
        <f t="shared" si="0"/>
        <v>2031</v>
      </c>
      <c r="E6" s="10">
        <f t="shared" si="1"/>
        <v>0.05823488932217</v>
      </c>
    </row>
    <row r="7" ht="18" customHeight="1" spans="1:5">
      <c r="A7" s="7" t="s">
        <v>10</v>
      </c>
      <c r="B7" s="13">
        <v>12.8659090909091</v>
      </c>
      <c r="C7" s="13">
        <v>13.01</v>
      </c>
      <c r="D7" s="14">
        <f t="shared" si="0"/>
        <v>0.144090909090908</v>
      </c>
      <c r="E7" s="10">
        <f t="shared" si="1"/>
        <v>0.0111994347288464</v>
      </c>
    </row>
    <row r="8" ht="18" customHeight="1" spans="1:5">
      <c r="A8" s="7" t="s">
        <v>11</v>
      </c>
      <c r="B8" s="15">
        <v>0.437920642893019</v>
      </c>
      <c r="C8" s="15">
        <v>0.4634</v>
      </c>
      <c r="D8" s="10">
        <f t="shared" si="0"/>
        <v>0.0254793571069814</v>
      </c>
      <c r="E8" s="10">
        <f t="shared" si="1"/>
        <v>0.0581825897465305</v>
      </c>
    </row>
    <row r="9" ht="18" customHeight="1" spans="1:5">
      <c r="A9" s="7" t="s">
        <v>12</v>
      </c>
      <c r="B9" s="13">
        <v>79.2636363636364</v>
      </c>
      <c r="C9" s="13">
        <v>83.88</v>
      </c>
      <c r="D9" s="14">
        <f t="shared" si="0"/>
        <v>4.61636363636363</v>
      </c>
      <c r="E9" s="10">
        <f t="shared" si="1"/>
        <v>0.0582406239247619</v>
      </c>
    </row>
    <row r="10" ht="18" customHeight="1" spans="1:5">
      <c r="A10" s="7" t="s">
        <v>13</v>
      </c>
      <c r="B10" s="16">
        <v>34963</v>
      </c>
      <c r="C10" s="16">
        <v>36297</v>
      </c>
      <c r="D10" s="9">
        <f t="shared" si="0"/>
        <v>1334</v>
      </c>
      <c r="E10" s="10">
        <f t="shared" si="1"/>
        <v>0.0381546205989189</v>
      </c>
    </row>
    <row r="11" ht="18" customHeight="1" spans="1:5">
      <c r="A11" s="7" t="s">
        <v>14</v>
      </c>
      <c r="B11" s="17">
        <v>1770</v>
      </c>
      <c r="C11" s="17">
        <v>1917</v>
      </c>
      <c r="D11" s="9">
        <f t="shared" si="0"/>
        <v>147</v>
      </c>
      <c r="E11" s="10">
        <f t="shared" si="1"/>
        <v>0.0830508474576271</v>
      </c>
    </row>
    <row r="12" ht="18" customHeight="1" spans="1:5">
      <c r="A12" s="7" t="s">
        <v>15</v>
      </c>
      <c r="B12" s="18">
        <v>6.17611729376435</v>
      </c>
      <c r="C12" s="18">
        <v>6.33787323205867</v>
      </c>
      <c r="D12" s="19">
        <f t="shared" si="0"/>
        <v>0.161755938294316</v>
      </c>
      <c r="E12" s="10">
        <f t="shared" si="1"/>
        <v>0.026190554777454</v>
      </c>
    </row>
    <row r="13" ht="18" customHeight="1" spans="1:5">
      <c r="A13" s="7" t="s">
        <v>16</v>
      </c>
      <c r="B13" s="20">
        <f>B23/181</f>
        <v>185486.245138122</v>
      </c>
      <c r="C13" s="20">
        <f>C23/181</f>
        <v>191394.480662983</v>
      </c>
      <c r="D13" s="21">
        <f t="shared" si="0"/>
        <v>5908.2355248619</v>
      </c>
      <c r="E13" s="10">
        <f t="shared" si="1"/>
        <v>0.0318526881627387</v>
      </c>
    </row>
    <row r="14" ht="18" customHeight="1" spans="1:5">
      <c r="A14" s="22" t="s">
        <v>17</v>
      </c>
      <c r="B14" s="10">
        <v>0.523</v>
      </c>
      <c r="C14" s="10">
        <v>0.536692313530128</v>
      </c>
      <c r="D14" s="10">
        <f t="shared" si="0"/>
        <v>0.0136923135301279</v>
      </c>
      <c r="E14" s="10">
        <f t="shared" si="1"/>
        <v>0.0261803317975677</v>
      </c>
    </row>
    <row r="15" ht="18" customHeight="1" spans="1:5">
      <c r="A15" s="7" t="s">
        <v>18</v>
      </c>
      <c r="B15" s="10">
        <v>0.233</v>
      </c>
      <c r="C15" s="10">
        <v>0.256892690571045</v>
      </c>
      <c r="D15" s="10">
        <f t="shared" si="0"/>
        <v>0.0238926905710452</v>
      </c>
      <c r="E15" s="10">
        <f t="shared" si="1"/>
        <v>0.102543736356417</v>
      </c>
    </row>
    <row r="16" ht="18" customHeight="1" spans="1:5">
      <c r="A16" s="7" t="s">
        <v>19</v>
      </c>
      <c r="B16" s="10">
        <v>0.3376</v>
      </c>
      <c r="C16" s="10">
        <v>0.3571</v>
      </c>
      <c r="D16" s="10">
        <f t="shared" si="0"/>
        <v>0.0195</v>
      </c>
      <c r="E16" s="10">
        <f t="shared" si="1"/>
        <v>0.0577606635071089</v>
      </c>
    </row>
    <row r="17" ht="18" customHeight="1" spans="1:5">
      <c r="A17" s="7" t="s">
        <v>20</v>
      </c>
      <c r="B17" s="10">
        <v>0.0748</v>
      </c>
      <c r="C17" s="10">
        <v>0.0613</v>
      </c>
      <c r="D17" s="10">
        <f t="shared" si="0"/>
        <v>-0.0135</v>
      </c>
      <c r="E17" s="10">
        <f t="shared" si="1"/>
        <v>-0.18048128342246</v>
      </c>
    </row>
    <row r="18" ht="18" customHeight="1" spans="1:5">
      <c r="A18" s="7" t="s">
        <v>21</v>
      </c>
      <c r="B18" s="23">
        <v>72558</v>
      </c>
      <c r="C18" s="23">
        <v>75721</v>
      </c>
      <c r="D18" s="12">
        <f t="shared" si="0"/>
        <v>3163</v>
      </c>
      <c r="E18" s="10">
        <f t="shared" si="1"/>
        <v>0.0435927120372667</v>
      </c>
    </row>
    <row r="19" ht="18" customHeight="1" spans="1:5">
      <c r="A19" s="7" t="s">
        <v>22</v>
      </c>
      <c r="B19" s="23">
        <v>72558</v>
      </c>
      <c r="C19" s="23">
        <v>75721</v>
      </c>
      <c r="D19" s="12">
        <f t="shared" si="0"/>
        <v>3163</v>
      </c>
      <c r="E19" s="10">
        <f t="shared" si="1"/>
        <v>0.0435927120372667</v>
      </c>
    </row>
    <row r="20" ht="18" customHeight="1" spans="1:5">
      <c r="A20" s="7" t="s">
        <v>23</v>
      </c>
      <c r="B20" s="24">
        <v>3100947.58</v>
      </c>
      <c r="C20" s="24">
        <v>2887730.55</v>
      </c>
      <c r="D20" s="14">
        <f t="shared" si="0"/>
        <v>-213217.03</v>
      </c>
      <c r="E20" s="10">
        <f t="shared" si="1"/>
        <v>-0.0687586695677069</v>
      </c>
    </row>
    <row r="21" ht="18" customHeight="1" spans="1:5">
      <c r="A21" s="7" t="s">
        <v>31</v>
      </c>
      <c r="B21" s="24">
        <v>12104851.84</v>
      </c>
      <c r="C21" s="24">
        <v>12418755.76</v>
      </c>
      <c r="D21" s="14">
        <f t="shared" si="0"/>
        <v>313903.919999996</v>
      </c>
      <c r="E21" s="10">
        <f t="shared" si="1"/>
        <v>0.025932074522607</v>
      </c>
    </row>
    <row r="22" ht="18" customHeight="1" spans="1:5">
      <c r="A22" s="7" t="s">
        <v>25</v>
      </c>
      <c r="B22" s="24">
        <v>21468158.53</v>
      </c>
      <c r="C22" s="24">
        <v>22223645.24</v>
      </c>
      <c r="D22" s="14">
        <f t="shared" si="0"/>
        <v>755486.710000001</v>
      </c>
      <c r="E22" s="10">
        <f t="shared" si="1"/>
        <v>0.0351910346173506</v>
      </c>
    </row>
    <row r="23" ht="18" customHeight="1" spans="1:5">
      <c r="A23" s="7" t="s">
        <v>26</v>
      </c>
      <c r="B23" s="24">
        <v>33573010.37</v>
      </c>
      <c r="C23" s="24">
        <v>34642401</v>
      </c>
      <c r="D23" s="14">
        <f t="shared" si="0"/>
        <v>1069390.63</v>
      </c>
      <c r="E23" s="10">
        <f t="shared" si="1"/>
        <v>0.0318526881627387</v>
      </c>
    </row>
    <row r="24" ht="18" customHeight="1" spans="1:5">
      <c r="A24" s="7" t="s">
        <v>32</v>
      </c>
      <c r="B24" s="25">
        <v>166.83</v>
      </c>
      <c r="C24" s="25">
        <v>164.006758495001</v>
      </c>
      <c r="D24" s="14">
        <f t="shared" si="0"/>
        <v>-2.82324150499869</v>
      </c>
      <c r="E24" s="10">
        <f t="shared" si="1"/>
        <v>-0.0169228646226619</v>
      </c>
    </row>
    <row r="25" ht="18" customHeight="1" spans="1:5">
      <c r="A25" s="26" t="s">
        <v>27</v>
      </c>
      <c r="B25" s="25">
        <v>166.83</v>
      </c>
      <c r="C25" s="27">
        <v>164.006758495001</v>
      </c>
      <c r="D25" s="14">
        <f t="shared" si="0"/>
        <v>-2.82324150499869</v>
      </c>
      <c r="E25" s="10">
        <f t="shared" si="1"/>
        <v>-0.0169228646226619</v>
      </c>
    </row>
    <row r="26" ht="18" customHeight="1" spans="1:5">
      <c r="A26" s="26" t="s">
        <v>28</v>
      </c>
      <c r="B26" s="24">
        <v>3792.29</v>
      </c>
      <c r="C26" s="24">
        <v>3880.5</v>
      </c>
      <c r="D26" s="14">
        <f t="shared" si="0"/>
        <v>88.21</v>
      </c>
      <c r="E26" s="10">
        <f t="shared" si="1"/>
        <v>0.0232603519245627</v>
      </c>
    </row>
    <row r="28" ht="21" customHeight="1" spans="1:1">
      <c r="A28" s="28" t="s">
        <v>33</v>
      </c>
    </row>
  </sheetData>
  <mergeCells count="5">
    <mergeCell ref="A1:E1"/>
    <mergeCell ref="B2:C2"/>
    <mergeCell ref="A2:A3"/>
    <mergeCell ref="D2:D3"/>
    <mergeCell ref="E2:E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2020年全年</vt:lpstr>
      <vt:lpstr>2021年第一季度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2021-06-04T03:07:00Z</dcterms:created>
  <dcterms:modified xsi:type="dcterms:W3CDTF">2023-03-20T07:43:50Z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